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05" windowWidth="28455" windowHeight="12240"/>
  </bookViews>
  <sheets>
    <sheet name="Rec_Desp_Rest_CAMPUS" sheetId="1" r:id="rId1"/>
  </sheets>
  <calcPr calcId="124519"/>
</workbook>
</file>

<file path=xl/calcChain.xml><?xml version="1.0" encoding="utf-8"?>
<calcChain xmlns="http://schemas.openxmlformats.org/spreadsheetml/2006/main">
  <c r="T34" i="1"/>
  <c r="U33"/>
  <c r="U9"/>
  <c r="U10"/>
  <c r="U11"/>
  <c r="U12"/>
  <c r="U13"/>
  <c r="U14"/>
  <c r="U15"/>
  <c r="U16"/>
  <c r="U17"/>
  <c r="U18"/>
  <c r="U19"/>
  <c r="U20"/>
  <c r="U21"/>
  <c r="U22"/>
  <c r="U23"/>
  <c r="U24"/>
  <c r="U25"/>
  <c r="U26"/>
  <c r="U27"/>
  <c r="U28"/>
  <c r="U29"/>
  <c r="U30"/>
  <c r="U31"/>
  <c r="U32"/>
  <c r="U8"/>
  <c r="T8"/>
  <c r="T9"/>
  <c r="T10"/>
  <c r="T11"/>
  <c r="T12"/>
  <c r="T13"/>
  <c r="T14"/>
  <c r="T15"/>
  <c r="T16"/>
  <c r="T17"/>
  <c r="T18"/>
  <c r="T19"/>
  <c r="T20"/>
  <c r="T21"/>
  <c r="T22"/>
  <c r="T23"/>
  <c r="T24"/>
  <c r="T25"/>
  <c r="T26"/>
  <c r="T27"/>
  <c r="T28"/>
  <c r="T29"/>
  <c r="T30"/>
  <c r="T31"/>
  <c r="T32"/>
  <c r="T33"/>
  <c r="T7"/>
  <c r="T5"/>
  <c r="T4"/>
  <c r="S7"/>
  <c r="S34" s="1"/>
  <c r="R7"/>
  <c r="R34" s="1"/>
  <c r="J7" l="1"/>
  <c r="K7"/>
  <c r="L7"/>
  <c r="M7"/>
  <c r="N7"/>
  <c r="O7"/>
  <c r="P7"/>
  <c r="Q7"/>
  <c r="H7"/>
  <c r="H34" s="1"/>
  <c r="I7"/>
  <c r="L34"/>
  <c r="Q34"/>
  <c r="P34"/>
  <c r="O34"/>
  <c r="N34"/>
  <c r="M34"/>
  <c r="K34"/>
  <c r="J34"/>
  <c r="I34" l="1"/>
</calcChain>
</file>

<file path=xl/sharedStrings.xml><?xml version="1.0" encoding="utf-8"?>
<sst xmlns="http://schemas.openxmlformats.org/spreadsheetml/2006/main" count="37" uniqueCount="37">
  <si>
    <t>APURN - ASSOCIAÇÃO DE PROFESSORES DA UFRN</t>
  </si>
  <si>
    <t>TÍTULO DA CONTA</t>
  </si>
  <si>
    <t xml:space="preserve">1 - RECEITAS </t>
  </si>
  <si>
    <t xml:space="preserve">VENDAS CAMPUS </t>
  </si>
  <si>
    <t>2 - CUSTOS OPERACIONAIS</t>
  </si>
  <si>
    <t xml:space="preserve">COMPRAS </t>
  </si>
  <si>
    <t xml:space="preserve">PESSOAL </t>
  </si>
  <si>
    <t xml:space="preserve">ENCARGOS </t>
  </si>
  <si>
    <t xml:space="preserve">ALUGUEL - CAMPUS </t>
  </si>
  <si>
    <t xml:space="preserve">SERVIÇOS PRESTADOS P. JURÍDICAS </t>
  </si>
  <si>
    <t xml:space="preserve">MATERIAL DE LIMPEZA </t>
  </si>
  <si>
    <t xml:space="preserve">MATERIAL P/ USO/CONSUMO/REPOSIÇÃO </t>
  </si>
  <si>
    <t xml:space="preserve">MATERIAL DE EXPEDIENTE </t>
  </si>
  <si>
    <t xml:space="preserve">TELEFONE </t>
  </si>
  <si>
    <t xml:space="preserve">MANUTENÇÃO DO IMOBILIZADO </t>
  </si>
  <si>
    <t xml:space="preserve">COMBUSTÍVEIS E LUBRIFICANTES </t>
  </si>
  <si>
    <t xml:space="preserve">CÓPIAS E REPRODUÇÕES </t>
  </si>
  <si>
    <t xml:space="preserve">ANUNCIOS,PORTES E TELEGRAMAS </t>
  </si>
  <si>
    <t xml:space="preserve">VALE TRANSPORTE E TRANSP. EM GERAL </t>
  </si>
  <si>
    <t xml:space="preserve">CUSTAS E EMOLUMENTOS </t>
  </si>
  <si>
    <t xml:space="preserve">FARDAMENTOS </t>
  </si>
  <si>
    <t>CONDUÇÃO/TRANSPORTES</t>
  </si>
  <si>
    <t xml:space="preserve">FARMACIA E SIMILARES </t>
  </si>
  <si>
    <t xml:space="preserve">SEGUROS </t>
  </si>
  <si>
    <t xml:space="preserve">G L P - GÀS </t>
  </si>
  <si>
    <t xml:space="preserve">CESTA BASICA </t>
  </si>
  <si>
    <t xml:space="preserve">MEDICINA DO TRABALHO </t>
  </si>
  <si>
    <t>Total Parcial R$</t>
  </si>
  <si>
    <t xml:space="preserve">CUSTOS DE PEQUENO VALOR </t>
  </si>
  <si>
    <t>HONORÁRIOS ADVOCATICIOS</t>
  </si>
  <si>
    <t>MATERIAL P/REPOSIÇÃO</t>
  </si>
  <si>
    <t>CUSTOS DIVERSOS</t>
  </si>
  <si>
    <t>PERCENTUAL (%)</t>
  </si>
  <si>
    <t>% RECEITA</t>
  </si>
  <si>
    <t>DEMONSTRAÇÃO CONTÁBIL DO RESTAURANTE DO CAMPUS - JANEIRO A DEZEMBRO 2017</t>
  </si>
  <si>
    <t>RESULTADO LIQUIDO ( 1 - 2 ) *</t>
  </si>
  <si>
    <t>Nota:  * SUPERÁVIT de R$118.018,90 (CENTO E DEZOITO MIL, DEZOITO REAIS E NOVENTA CENTAVOS). Resultado buscado por muitos anos para concluir pela viabilidade ecônomica do Restaurante do Campus/UFRN.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</si>
</sst>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b/>
      <sz val="14"/>
      <color rgb="FFFF0000"/>
      <name val="Arial"/>
      <family val="2"/>
    </font>
    <font>
      <b/>
      <sz val="14"/>
      <name val="Arial"/>
      <family val="2"/>
    </font>
    <font>
      <b/>
      <sz val="14"/>
      <color theme="6" tint="-0.499984740745262"/>
      <name val="Arial"/>
      <family val="2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4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D961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8" fillId="0" borderId="0" applyFont="0" applyFill="0" applyBorder="0" applyAlignment="0" applyProtection="0"/>
  </cellStyleXfs>
  <cellXfs count="26">
    <xf numFmtId="0" fontId="0" fillId="0" borderId="0" xfId="0"/>
    <xf numFmtId="4" fontId="2" fillId="0" borderId="0" xfId="0" applyNumberFormat="1" applyFont="1"/>
    <xf numFmtId="0" fontId="0" fillId="0" borderId="0" xfId="0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/>
    <xf numFmtId="0" fontId="6" fillId="0" borderId="0" xfId="0" applyFont="1" applyAlignment="1"/>
    <xf numFmtId="17" fontId="1" fillId="3" borderId="1" xfId="0" applyNumberFormat="1" applyFont="1" applyFill="1" applyBorder="1" applyAlignment="1">
      <alignment horizontal="center" vertical="center"/>
    </xf>
    <xf numFmtId="4" fontId="3" fillId="2" borderId="1" xfId="0" applyNumberFormat="1" applyFont="1" applyFill="1" applyBorder="1"/>
    <xf numFmtId="4" fontId="2" fillId="0" borderId="1" xfId="0" applyNumberFormat="1" applyFont="1" applyBorder="1"/>
    <xf numFmtId="4" fontId="4" fillId="2" borderId="1" xfId="0" applyNumberFormat="1" applyFont="1" applyFill="1" applyBorder="1"/>
    <xf numFmtId="4" fontId="5" fillId="2" borderId="1" xfId="0" applyNumberFormat="1" applyFont="1" applyFill="1" applyBorder="1"/>
    <xf numFmtId="4" fontId="2" fillId="4" borderId="1" xfId="0" applyNumberFormat="1" applyFont="1" applyFill="1" applyBorder="1"/>
    <xf numFmtId="0" fontId="7" fillId="3" borderId="1" xfId="0" applyFont="1" applyFill="1" applyBorder="1" applyAlignment="1">
      <alignment horizontal="center" wrapText="1"/>
    </xf>
    <xf numFmtId="0" fontId="10" fillId="0" borderId="1" xfId="0" applyFont="1" applyBorder="1" applyAlignment="1">
      <alignment horizontal="left"/>
    </xf>
    <xf numFmtId="4" fontId="2" fillId="0" borderId="1" xfId="0" applyNumberFormat="1" applyFont="1" applyFill="1" applyBorder="1"/>
    <xf numFmtId="4" fontId="3" fillId="2" borderId="1" xfId="0" applyNumberFormat="1" applyFont="1" applyFill="1" applyBorder="1" applyAlignment="1">
      <alignment horizontal="center"/>
    </xf>
    <xf numFmtId="10" fontId="11" fillId="0" borderId="1" xfId="1" applyNumberFormat="1" applyFont="1" applyBorder="1"/>
    <xf numFmtId="4" fontId="5" fillId="0" borderId="1" xfId="0" applyNumberFormat="1" applyFont="1" applyFill="1" applyBorder="1"/>
    <xf numFmtId="0" fontId="0" fillId="0" borderId="0" xfId="0" applyAlignment="1">
      <alignment horizontal="left"/>
    </xf>
    <xf numFmtId="0" fontId="6" fillId="0" borderId="0" xfId="0" applyFont="1" applyAlignment="1">
      <alignment horizontal="center"/>
    </xf>
    <xf numFmtId="0" fontId="10" fillId="0" borderId="1" xfId="0" applyFont="1" applyBorder="1" applyAlignment="1">
      <alignment horizontal="left"/>
    </xf>
    <xf numFmtId="0" fontId="10" fillId="4" borderId="1" xfId="0" applyFont="1" applyFill="1" applyBorder="1" applyAlignment="1">
      <alignment horizontal="left"/>
    </xf>
    <xf numFmtId="0" fontId="9" fillId="3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left"/>
    </xf>
    <xf numFmtId="0" fontId="9" fillId="2" borderId="1" xfId="0" applyFont="1" applyFill="1" applyBorder="1" applyAlignment="1">
      <alignment horizontal="center"/>
    </xf>
    <xf numFmtId="0" fontId="9" fillId="0" borderId="0" xfId="0" applyFont="1" applyAlignment="1">
      <alignment horizontal="left" wrapText="1"/>
    </xf>
  </cellXfs>
  <cellStyles count="2">
    <cellStyle name="Normal" xfId="0" builtinId="0"/>
    <cellStyle name="Porcentagem" xfId="1" builtinId="5"/>
  </cellStyles>
  <dxfs count="0"/>
  <tableStyles count="0" defaultTableStyle="TableStyleMedium9" defaultPivotStyle="PivotStyleLight16"/>
  <colors>
    <mruColors>
      <color rgb="FFFFD961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43"/>
  <sheetViews>
    <sheetView tabSelected="1" topLeftCell="B1" workbookViewId="0">
      <selection activeCell="H25" sqref="H25"/>
    </sheetView>
  </sheetViews>
  <sheetFormatPr defaultRowHeight="15"/>
  <cols>
    <col min="1" max="1" width="4.42578125" customWidth="1"/>
    <col min="5" max="5" width="7.85546875" customWidth="1"/>
    <col min="7" max="7" width="4.42578125" customWidth="1"/>
    <col min="8" max="8" width="15.28515625" customWidth="1"/>
    <col min="9" max="9" width="14.42578125" customWidth="1"/>
    <col min="10" max="18" width="15.28515625" customWidth="1"/>
    <col min="19" max="19" width="14.7109375" bestFit="1" customWidth="1"/>
    <col min="20" max="20" width="17.85546875" bestFit="1" customWidth="1"/>
    <col min="21" max="21" width="16.5703125" bestFit="1" customWidth="1"/>
    <col min="22" max="22" width="15.28515625" customWidth="1"/>
    <col min="23" max="23" width="16.7109375" customWidth="1"/>
  </cols>
  <sheetData>
    <row r="1" spans="1:23" s="4" customFormat="1" ht="24" customHeight="1">
      <c r="A1" s="3"/>
      <c r="B1" s="19" t="s">
        <v>0</v>
      </c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5"/>
      <c r="W1" s="5"/>
    </row>
    <row r="2" spans="1:23" s="4" customFormat="1" ht="24" customHeight="1">
      <c r="A2" s="3"/>
      <c r="B2" s="19" t="s">
        <v>34</v>
      </c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5"/>
      <c r="W2" s="5"/>
    </row>
    <row r="3" spans="1:23" ht="37.5" customHeight="1">
      <c r="A3" s="2"/>
      <c r="B3" s="22" t="s">
        <v>1</v>
      </c>
      <c r="C3" s="22"/>
      <c r="D3" s="22"/>
      <c r="E3" s="22"/>
      <c r="F3" s="22"/>
      <c r="G3" s="22"/>
      <c r="H3" s="6">
        <v>42736</v>
      </c>
      <c r="I3" s="6">
        <v>42767</v>
      </c>
      <c r="J3" s="6">
        <v>42795</v>
      </c>
      <c r="K3" s="6">
        <v>42826</v>
      </c>
      <c r="L3" s="6">
        <v>42856</v>
      </c>
      <c r="M3" s="6">
        <v>42887</v>
      </c>
      <c r="N3" s="6">
        <v>42917</v>
      </c>
      <c r="O3" s="6">
        <v>42948</v>
      </c>
      <c r="P3" s="6">
        <v>42979</v>
      </c>
      <c r="Q3" s="6">
        <v>43009</v>
      </c>
      <c r="R3" s="6">
        <v>43040</v>
      </c>
      <c r="S3" s="6">
        <v>43070</v>
      </c>
      <c r="T3" s="12" t="s">
        <v>27</v>
      </c>
      <c r="U3" s="12" t="s">
        <v>32</v>
      </c>
    </row>
    <row r="4" spans="1:23" ht="18">
      <c r="A4" s="2"/>
      <c r="B4" s="23" t="s">
        <v>2</v>
      </c>
      <c r="C4" s="23"/>
      <c r="D4" s="23"/>
      <c r="E4" s="23"/>
      <c r="F4" s="23"/>
      <c r="G4" s="23"/>
      <c r="H4" s="7">
        <v>50096.31</v>
      </c>
      <c r="I4" s="7">
        <v>82668.23</v>
      </c>
      <c r="J4" s="7">
        <v>122026.89</v>
      </c>
      <c r="K4" s="7">
        <v>68429.73</v>
      </c>
      <c r="L4" s="7">
        <v>111914.5</v>
      </c>
      <c r="M4" s="7">
        <v>92238</v>
      </c>
      <c r="N4" s="7">
        <v>77658.539999999994</v>
      </c>
      <c r="O4" s="7">
        <v>127651.89</v>
      </c>
      <c r="P4" s="7">
        <v>97911.33</v>
      </c>
      <c r="Q4" s="7">
        <v>104110.45</v>
      </c>
      <c r="R4" s="7">
        <v>92977.69</v>
      </c>
      <c r="S4" s="7">
        <v>77233.81</v>
      </c>
      <c r="T4" s="7">
        <f>SUM(G4:S4)</f>
        <v>1104917.3699999999</v>
      </c>
      <c r="U4" s="7">
        <v>100</v>
      </c>
    </row>
    <row r="5" spans="1:23" ht="18">
      <c r="A5" s="2"/>
      <c r="B5" s="20" t="s">
        <v>3</v>
      </c>
      <c r="C5" s="20"/>
      <c r="D5" s="20"/>
      <c r="E5" s="20"/>
      <c r="F5" s="20"/>
      <c r="G5" s="20"/>
      <c r="H5" s="8">
        <v>50096.31</v>
      </c>
      <c r="I5" s="8">
        <v>82668.23</v>
      </c>
      <c r="J5" s="8">
        <v>122026.89</v>
      </c>
      <c r="K5" s="8">
        <v>68429.73</v>
      </c>
      <c r="L5" s="8">
        <v>111914.5</v>
      </c>
      <c r="M5" s="8">
        <v>92238</v>
      </c>
      <c r="N5" s="8">
        <v>77658.539999999994</v>
      </c>
      <c r="O5" s="8">
        <v>127651.89</v>
      </c>
      <c r="P5" s="8">
        <v>97911.33</v>
      </c>
      <c r="Q5" s="8">
        <v>104110.45</v>
      </c>
      <c r="R5" s="8">
        <v>92977.69</v>
      </c>
      <c r="S5" s="14">
        <v>77233.81</v>
      </c>
      <c r="T5" s="8">
        <f>SUM(H5:S5)</f>
        <v>1104917.3699999999</v>
      </c>
      <c r="U5" s="8">
        <v>100</v>
      </c>
    </row>
    <row r="6" spans="1:23" ht="18">
      <c r="A6" s="2"/>
      <c r="B6" s="20"/>
      <c r="C6" s="20"/>
      <c r="D6" s="20"/>
      <c r="E6" s="20"/>
      <c r="F6" s="20"/>
      <c r="G6" s="20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3" ht="18">
      <c r="A7" s="2"/>
      <c r="B7" s="23" t="s">
        <v>4</v>
      </c>
      <c r="C7" s="23"/>
      <c r="D7" s="23"/>
      <c r="E7" s="23"/>
      <c r="F7" s="23"/>
      <c r="G7" s="23"/>
      <c r="H7" s="7">
        <f>SUM(H8:H33)</f>
        <v>65330.59</v>
      </c>
      <c r="I7" s="7">
        <f>SUM(I8:I33)</f>
        <v>72432.75</v>
      </c>
      <c r="J7" s="7">
        <f t="shared" ref="J7:S7" si="0">SUM(J8:J33)</f>
        <v>82560.789999999979</v>
      </c>
      <c r="K7" s="7">
        <f t="shared" si="0"/>
        <v>71090.039999999994</v>
      </c>
      <c r="L7" s="7">
        <f t="shared" si="0"/>
        <v>95946.06</v>
      </c>
      <c r="M7" s="7">
        <f t="shared" si="0"/>
        <v>80595.519999999975</v>
      </c>
      <c r="N7" s="7">
        <f t="shared" si="0"/>
        <v>83557.500000000015</v>
      </c>
      <c r="O7" s="7">
        <f t="shared" si="0"/>
        <v>98512.19</v>
      </c>
      <c r="P7" s="7">
        <f t="shared" si="0"/>
        <v>80052.729999999967</v>
      </c>
      <c r="Q7" s="7">
        <f t="shared" si="0"/>
        <v>81235.020000000019</v>
      </c>
      <c r="R7" s="7">
        <f t="shared" si="0"/>
        <v>86295.739999999976</v>
      </c>
      <c r="S7" s="7">
        <f t="shared" si="0"/>
        <v>89289.539999999964</v>
      </c>
      <c r="T7" s="7">
        <f>SUM(H7:S7)</f>
        <v>986898.46999999986</v>
      </c>
      <c r="U7" s="15" t="s">
        <v>33</v>
      </c>
    </row>
    <row r="8" spans="1:23" ht="18">
      <c r="A8" s="2"/>
      <c r="B8" s="20" t="s">
        <v>5</v>
      </c>
      <c r="C8" s="20"/>
      <c r="D8" s="20"/>
      <c r="E8" s="20"/>
      <c r="F8" s="20"/>
      <c r="G8" s="20"/>
      <c r="H8" s="8">
        <v>23992.76</v>
      </c>
      <c r="I8" s="8">
        <v>36993.11</v>
      </c>
      <c r="J8" s="8">
        <v>42895.49</v>
      </c>
      <c r="K8" s="8">
        <v>33482.86</v>
      </c>
      <c r="L8" s="8">
        <v>49981.760000000002</v>
      </c>
      <c r="M8" s="8">
        <v>39203.699999999997</v>
      </c>
      <c r="N8" s="8">
        <v>39958.69</v>
      </c>
      <c r="O8" s="8">
        <v>50762.32</v>
      </c>
      <c r="P8" s="8">
        <v>39243.17</v>
      </c>
      <c r="Q8" s="8">
        <v>42969.65</v>
      </c>
      <c r="R8" s="8">
        <v>44031.14</v>
      </c>
      <c r="S8" s="8">
        <v>30409.06</v>
      </c>
      <c r="T8" s="14">
        <f t="shared" ref="T8:T33" si="1">SUM(H8:S8)</f>
        <v>473923.71</v>
      </c>
      <c r="U8" s="16">
        <f>T8/$T$7</f>
        <v>0.48021526469688425</v>
      </c>
    </row>
    <row r="9" spans="1:23" ht="18">
      <c r="A9" s="2"/>
      <c r="B9" s="21" t="s">
        <v>6</v>
      </c>
      <c r="C9" s="21"/>
      <c r="D9" s="21"/>
      <c r="E9" s="21"/>
      <c r="F9" s="21"/>
      <c r="G9" s="21"/>
      <c r="H9" s="11">
        <v>21404.48</v>
      </c>
      <c r="I9" s="11">
        <v>18467.29</v>
      </c>
      <c r="J9" s="11">
        <v>18125.689999999999</v>
      </c>
      <c r="K9" s="11">
        <v>18747.55</v>
      </c>
      <c r="L9" s="11">
        <v>21839.3</v>
      </c>
      <c r="M9" s="11">
        <v>21702.880000000001</v>
      </c>
      <c r="N9" s="11">
        <v>23686.05</v>
      </c>
      <c r="O9" s="11">
        <v>20854.75</v>
      </c>
      <c r="P9" s="11">
        <v>19568.310000000001</v>
      </c>
      <c r="Q9" s="11">
        <v>19719.13</v>
      </c>
      <c r="R9" s="11">
        <v>20583.47</v>
      </c>
      <c r="S9" s="11">
        <v>37721.75</v>
      </c>
      <c r="T9" s="14">
        <f t="shared" si="1"/>
        <v>262420.65000000002</v>
      </c>
      <c r="U9" s="16">
        <f t="shared" ref="U9:U32" si="2">T9/$T$7</f>
        <v>0.26590440453312292</v>
      </c>
    </row>
    <row r="10" spans="1:23" ht="18">
      <c r="A10" s="2"/>
      <c r="B10" s="20" t="s">
        <v>7</v>
      </c>
      <c r="C10" s="20"/>
      <c r="D10" s="20"/>
      <c r="E10" s="20"/>
      <c r="F10" s="20"/>
      <c r="G10" s="20"/>
      <c r="H10" s="8">
        <v>5767.31</v>
      </c>
      <c r="I10" s="8">
        <v>5897.13</v>
      </c>
      <c r="J10" s="8">
        <v>6084</v>
      </c>
      <c r="K10" s="8">
        <v>5584.33</v>
      </c>
      <c r="L10" s="8">
        <v>6072.14</v>
      </c>
      <c r="M10" s="8">
        <v>6108.62</v>
      </c>
      <c r="N10" s="8">
        <v>6935.37</v>
      </c>
      <c r="O10" s="8">
        <v>6628.89</v>
      </c>
      <c r="P10" s="8">
        <v>5155.49</v>
      </c>
      <c r="Q10" s="8">
        <v>5252.49</v>
      </c>
      <c r="R10" s="8">
        <v>6838.59</v>
      </c>
      <c r="S10" s="8">
        <v>11051.48</v>
      </c>
      <c r="T10" s="14">
        <f t="shared" si="1"/>
        <v>77375.839999999997</v>
      </c>
      <c r="U10" s="16">
        <f t="shared" si="2"/>
        <v>7.8403039777739256E-2</v>
      </c>
    </row>
    <row r="11" spans="1:23" ht="18">
      <c r="A11" s="2"/>
      <c r="B11" s="21" t="s">
        <v>8</v>
      </c>
      <c r="C11" s="21"/>
      <c r="D11" s="21"/>
      <c r="E11" s="21"/>
      <c r="F11" s="21"/>
      <c r="G11" s="21"/>
      <c r="H11" s="11">
        <v>1662.25</v>
      </c>
      <c r="I11" s="11">
        <v>1853.44</v>
      </c>
      <c r="J11" s="11">
        <v>1700.51</v>
      </c>
      <c r="K11" s="11">
        <v>1757.64</v>
      </c>
      <c r="L11" s="11">
        <v>1624.73</v>
      </c>
      <c r="M11" s="11">
        <v>1624.73</v>
      </c>
      <c r="N11" s="11">
        <v>1683.93</v>
      </c>
      <c r="O11" s="11">
        <v>1624.73</v>
      </c>
      <c r="P11" s="11">
        <v>1624.73</v>
      </c>
      <c r="Q11" s="11">
        <v>1624.73</v>
      </c>
      <c r="R11" s="11">
        <v>1624.73</v>
      </c>
      <c r="S11" s="11">
        <v>1624.73</v>
      </c>
      <c r="T11" s="14">
        <f t="shared" si="1"/>
        <v>20030.879999999997</v>
      </c>
      <c r="U11" s="16">
        <f t="shared" si="2"/>
        <v>2.0296799122608834E-2</v>
      </c>
    </row>
    <row r="12" spans="1:23" ht="18">
      <c r="A12" s="2"/>
      <c r="B12" s="20" t="s">
        <v>9</v>
      </c>
      <c r="C12" s="20"/>
      <c r="D12" s="20"/>
      <c r="E12" s="20"/>
      <c r="F12" s="20"/>
      <c r="G12" s="20"/>
      <c r="H12" s="8">
        <v>747</v>
      </c>
      <c r="I12" s="8">
        <v>157.82</v>
      </c>
      <c r="J12" s="8">
        <v>267</v>
      </c>
      <c r="K12" s="8">
        <v>632.74</v>
      </c>
      <c r="L12" s="8">
        <v>424.69</v>
      </c>
      <c r="M12" s="8">
        <v>0</v>
      </c>
      <c r="N12" s="8">
        <v>0</v>
      </c>
      <c r="O12" s="8">
        <v>912.4</v>
      </c>
      <c r="P12" s="8">
        <v>1263.4000000000001</v>
      </c>
      <c r="Q12" s="8">
        <v>892.45</v>
      </c>
      <c r="R12" s="8">
        <v>1806.09</v>
      </c>
      <c r="S12" s="8">
        <v>1536.2</v>
      </c>
      <c r="T12" s="14">
        <f t="shared" si="1"/>
        <v>8639.7900000000009</v>
      </c>
      <c r="U12" s="16">
        <f t="shared" si="2"/>
        <v>8.754487176375907E-3</v>
      </c>
    </row>
    <row r="13" spans="1:23" ht="18">
      <c r="A13" s="2"/>
      <c r="B13" s="21" t="s">
        <v>10</v>
      </c>
      <c r="C13" s="21"/>
      <c r="D13" s="21"/>
      <c r="E13" s="21"/>
      <c r="F13" s="21"/>
      <c r="G13" s="21"/>
      <c r="H13" s="11">
        <v>1340.54</v>
      </c>
      <c r="I13" s="11">
        <v>330.2</v>
      </c>
      <c r="J13" s="11">
        <v>1142.73</v>
      </c>
      <c r="K13" s="11">
        <v>1718.64</v>
      </c>
      <c r="L13" s="11">
        <v>1228.22</v>
      </c>
      <c r="M13" s="11">
        <v>729.4</v>
      </c>
      <c r="N13" s="11">
        <v>602.5</v>
      </c>
      <c r="O13" s="11">
        <v>1666.41</v>
      </c>
      <c r="P13" s="11">
        <v>848.65</v>
      </c>
      <c r="Q13" s="11">
        <v>48</v>
      </c>
      <c r="R13" s="11">
        <v>424.9</v>
      </c>
      <c r="S13" s="11">
        <v>0</v>
      </c>
      <c r="T13" s="14">
        <f t="shared" si="1"/>
        <v>10080.19</v>
      </c>
      <c r="U13" s="16">
        <f t="shared" si="2"/>
        <v>1.0214009147263144E-2</v>
      </c>
    </row>
    <row r="14" spans="1:23" ht="18">
      <c r="A14" s="2"/>
      <c r="B14" s="20" t="s">
        <v>11</v>
      </c>
      <c r="C14" s="20"/>
      <c r="D14" s="20"/>
      <c r="E14" s="20"/>
      <c r="F14" s="20"/>
      <c r="G14" s="20"/>
      <c r="H14" s="8">
        <v>958.77</v>
      </c>
      <c r="I14" s="8">
        <v>1479.22</v>
      </c>
      <c r="J14" s="8">
        <v>1348.08</v>
      </c>
      <c r="K14" s="8">
        <v>1967.1</v>
      </c>
      <c r="L14" s="8">
        <v>4212.66</v>
      </c>
      <c r="M14" s="8">
        <v>3115.21</v>
      </c>
      <c r="N14" s="8">
        <v>2089.13</v>
      </c>
      <c r="O14" s="8">
        <v>3075.73</v>
      </c>
      <c r="P14" s="8">
        <v>2654.42</v>
      </c>
      <c r="Q14" s="8">
        <v>613.80999999999995</v>
      </c>
      <c r="R14" s="8">
        <v>2332.23</v>
      </c>
      <c r="S14" s="8">
        <v>2086.6999999999998</v>
      </c>
      <c r="T14" s="14">
        <f t="shared" si="1"/>
        <v>25933.06</v>
      </c>
      <c r="U14" s="16">
        <f t="shared" si="2"/>
        <v>2.6277333270158992E-2</v>
      </c>
    </row>
    <row r="15" spans="1:23" ht="18">
      <c r="A15" s="2"/>
      <c r="B15" s="21" t="s">
        <v>12</v>
      </c>
      <c r="C15" s="21"/>
      <c r="D15" s="21"/>
      <c r="E15" s="21"/>
      <c r="F15" s="21"/>
      <c r="G15" s="21"/>
      <c r="H15" s="11">
        <v>0</v>
      </c>
      <c r="I15" s="11">
        <v>361</v>
      </c>
      <c r="J15" s="11">
        <v>14.54</v>
      </c>
      <c r="K15" s="11">
        <v>149.33000000000001</v>
      </c>
      <c r="L15" s="11">
        <v>0</v>
      </c>
      <c r="M15" s="11">
        <v>0</v>
      </c>
      <c r="N15" s="11">
        <v>149.80000000000001</v>
      </c>
      <c r="O15" s="11">
        <v>77.34</v>
      </c>
      <c r="P15" s="11">
        <v>44.9</v>
      </c>
      <c r="Q15" s="11">
        <v>444.48</v>
      </c>
      <c r="R15" s="11">
        <v>148.06</v>
      </c>
      <c r="S15" s="11">
        <v>29.9</v>
      </c>
      <c r="T15" s="14">
        <f t="shared" si="1"/>
        <v>1419.3500000000001</v>
      </c>
      <c r="U15" s="16">
        <f t="shared" si="2"/>
        <v>1.4381925224790351E-3</v>
      </c>
    </row>
    <row r="16" spans="1:23" ht="18">
      <c r="A16" s="2"/>
      <c r="B16" s="20" t="s">
        <v>13</v>
      </c>
      <c r="C16" s="20"/>
      <c r="D16" s="20"/>
      <c r="E16" s="20"/>
      <c r="F16" s="20"/>
      <c r="G16" s="20"/>
      <c r="H16" s="8">
        <v>250.38</v>
      </c>
      <c r="I16" s="8">
        <v>199.3</v>
      </c>
      <c r="J16" s="8">
        <v>549.27</v>
      </c>
      <c r="K16" s="8">
        <v>142.57</v>
      </c>
      <c r="L16" s="8">
        <v>192.34</v>
      </c>
      <c r="M16" s="8">
        <v>138.44</v>
      </c>
      <c r="N16" s="8">
        <v>196.48</v>
      </c>
      <c r="O16" s="8">
        <v>193.53</v>
      </c>
      <c r="P16" s="8">
        <v>145.74</v>
      </c>
      <c r="Q16" s="8">
        <v>257.52</v>
      </c>
      <c r="R16" s="8">
        <v>741.15</v>
      </c>
      <c r="S16" s="8">
        <v>646.41</v>
      </c>
      <c r="T16" s="14">
        <f t="shared" si="1"/>
        <v>3653.1299999999997</v>
      </c>
      <c r="U16" s="16">
        <f t="shared" si="2"/>
        <v>3.7016269768864879E-3</v>
      </c>
    </row>
    <row r="17" spans="1:21" ht="18">
      <c r="A17" s="2"/>
      <c r="B17" s="21" t="s">
        <v>30</v>
      </c>
      <c r="C17" s="21"/>
      <c r="D17" s="21"/>
      <c r="E17" s="21"/>
      <c r="F17" s="21"/>
      <c r="G17" s="21"/>
      <c r="H17" s="11">
        <v>0</v>
      </c>
      <c r="I17" s="11">
        <v>0</v>
      </c>
      <c r="J17" s="11">
        <v>0</v>
      </c>
      <c r="K17" s="11">
        <v>0</v>
      </c>
      <c r="L17" s="11">
        <v>0</v>
      </c>
      <c r="M17" s="11">
        <v>0</v>
      </c>
      <c r="N17" s="11">
        <v>0</v>
      </c>
      <c r="O17" s="11">
        <v>248</v>
      </c>
      <c r="P17" s="11">
        <v>200</v>
      </c>
      <c r="Q17" s="11">
        <v>0</v>
      </c>
      <c r="R17" s="11">
        <v>282.39999999999998</v>
      </c>
      <c r="S17" s="11">
        <v>0</v>
      </c>
      <c r="T17" s="14">
        <f t="shared" si="1"/>
        <v>730.4</v>
      </c>
      <c r="U17" s="16">
        <f t="shared" si="2"/>
        <v>7.4009639512360385E-4</v>
      </c>
    </row>
    <row r="18" spans="1:21" ht="18">
      <c r="A18" s="2"/>
      <c r="B18" s="20" t="s">
        <v>14</v>
      </c>
      <c r="C18" s="20"/>
      <c r="D18" s="20"/>
      <c r="E18" s="20"/>
      <c r="F18" s="20"/>
      <c r="G18" s="20"/>
      <c r="H18" s="8">
        <v>1232.73</v>
      </c>
      <c r="I18" s="8">
        <v>723.8</v>
      </c>
      <c r="J18" s="8">
        <v>2391.9</v>
      </c>
      <c r="K18" s="8">
        <v>1865</v>
      </c>
      <c r="L18" s="8">
        <v>1644.5</v>
      </c>
      <c r="M18" s="8">
        <v>1307.4000000000001</v>
      </c>
      <c r="N18" s="8">
        <v>1500</v>
      </c>
      <c r="O18" s="8">
        <v>1570</v>
      </c>
      <c r="P18" s="8">
        <v>1598.48</v>
      </c>
      <c r="Q18" s="8">
        <v>1143.7</v>
      </c>
      <c r="R18" s="8">
        <v>1640</v>
      </c>
      <c r="S18" s="8">
        <v>358</v>
      </c>
      <c r="T18" s="14">
        <f t="shared" si="1"/>
        <v>16975.510000000002</v>
      </c>
      <c r="U18" s="16">
        <f t="shared" si="2"/>
        <v>1.7200867683987802E-2</v>
      </c>
    </row>
    <row r="19" spans="1:21" ht="18">
      <c r="A19" s="2"/>
      <c r="B19" s="21" t="s">
        <v>15</v>
      </c>
      <c r="C19" s="21"/>
      <c r="D19" s="21"/>
      <c r="E19" s="21"/>
      <c r="F19" s="21"/>
      <c r="G19" s="21"/>
      <c r="H19" s="11">
        <v>150</v>
      </c>
      <c r="I19" s="11">
        <v>489.91</v>
      </c>
      <c r="J19" s="11">
        <v>170</v>
      </c>
      <c r="K19" s="11">
        <v>0</v>
      </c>
      <c r="L19" s="11">
        <v>716.92</v>
      </c>
      <c r="M19" s="11">
        <v>670.01</v>
      </c>
      <c r="N19" s="11">
        <v>436.05</v>
      </c>
      <c r="O19" s="11">
        <v>1009.71</v>
      </c>
      <c r="P19" s="11">
        <v>700.75</v>
      </c>
      <c r="Q19" s="11">
        <v>855.74</v>
      </c>
      <c r="R19" s="11">
        <v>762.52</v>
      </c>
      <c r="S19" s="11">
        <v>150</v>
      </c>
      <c r="T19" s="14">
        <f t="shared" si="1"/>
        <v>6111.6100000000006</v>
      </c>
      <c r="U19" s="16">
        <f t="shared" si="2"/>
        <v>6.1927444268912498E-3</v>
      </c>
    </row>
    <row r="20" spans="1:21" ht="18">
      <c r="A20" s="2"/>
      <c r="B20" s="13" t="s">
        <v>16</v>
      </c>
      <c r="C20" s="13"/>
      <c r="D20" s="13"/>
      <c r="E20" s="13"/>
      <c r="F20" s="13"/>
      <c r="G20" s="13"/>
      <c r="H20" s="8">
        <v>17</v>
      </c>
      <c r="I20" s="8">
        <v>4.68</v>
      </c>
      <c r="J20" s="8">
        <v>2.5</v>
      </c>
      <c r="K20" s="8">
        <v>10</v>
      </c>
      <c r="L20" s="8">
        <v>14.4</v>
      </c>
      <c r="M20" s="8">
        <v>13.8</v>
      </c>
      <c r="N20" s="8">
        <v>13.8</v>
      </c>
      <c r="O20" s="8">
        <v>11</v>
      </c>
      <c r="P20" s="8">
        <v>40</v>
      </c>
      <c r="Q20" s="8">
        <v>255</v>
      </c>
      <c r="R20" s="8">
        <v>250</v>
      </c>
      <c r="S20" s="8">
        <v>0</v>
      </c>
      <c r="T20" s="14">
        <f t="shared" si="1"/>
        <v>632.18000000000006</v>
      </c>
      <c r="U20" s="16">
        <f t="shared" si="2"/>
        <v>6.4057247955810509E-4</v>
      </c>
    </row>
    <row r="21" spans="1:21" ht="18">
      <c r="A21" s="2"/>
      <c r="B21" s="21" t="s">
        <v>17</v>
      </c>
      <c r="C21" s="21"/>
      <c r="D21" s="21"/>
      <c r="E21" s="21"/>
      <c r="F21" s="21"/>
      <c r="G21" s="21"/>
      <c r="H21" s="11">
        <v>150</v>
      </c>
      <c r="I21" s="11">
        <v>0</v>
      </c>
      <c r="J21" s="11">
        <v>0</v>
      </c>
      <c r="K21" s="11">
        <v>0</v>
      </c>
      <c r="L21" s="11">
        <v>0</v>
      </c>
      <c r="M21" s="11">
        <v>0</v>
      </c>
      <c r="N21" s="11">
        <v>0</v>
      </c>
      <c r="O21" s="11">
        <v>0</v>
      </c>
      <c r="P21" s="11">
        <v>0</v>
      </c>
      <c r="Q21" s="11">
        <v>0</v>
      </c>
      <c r="R21" s="11">
        <v>0</v>
      </c>
      <c r="S21" s="11">
        <v>0</v>
      </c>
      <c r="T21" s="14">
        <f t="shared" si="1"/>
        <v>150</v>
      </c>
      <c r="U21" s="16">
        <f t="shared" si="2"/>
        <v>1.519913188233031E-4</v>
      </c>
    </row>
    <row r="22" spans="1:21" ht="18">
      <c r="A22" s="2"/>
      <c r="B22" s="20" t="s">
        <v>18</v>
      </c>
      <c r="C22" s="20"/>
      <c r="D22" s="20"/>
      <c r="E22" s="20"/>
      <c r="F22" s="20"/>
      <c r="G22" s="20"/>
      <c r="H22" s="8">
        <v>436.87</v>
      </c>
      <c r="I22" s="8">
        <v>946.8</v>
      </c>
      <c r="J22" s="8">
        <v>771.05</v>
      </c>
      <c r="K22" s="8">
        <v>478.4</v>
      </c>
      <c r="L22" s="8">
        <v>934.95</v>
      </c>
      <c r="M22" s="8">
        <v>894.48</v>
      </c>
      <c r="N22" s="8">
        <v>1031.0999999999999</v>
      </c>
      <c r="O22" s="8">
        <v>947.06</v>
      </c>
      <c r="P22" s="8">
        <v>945.2</v>
      </c>
      <c r="Q22" s="8">
        <v>1150.5999999999999</v>
      </c>
      <c r="R22" s="8">
        <v>691.74</v>
      </c>
      <c r="S22" s="8">
        <v>938.54</v>
      </c>
      <c r="T22" s="14">
        <f t="shared" si="1"/>
        <v>10166.790000000001</v>
      </c>
      <c r="U22" s="16">
        <f t="shared" si="2"/>
        <v>1.0301758801997131E-2</v>
      </c>
    </row>
    <row r="23" spans="1:21" ht="18">
      <c r="A23" s="2"/>
      <c r="B23" s="21" t="s">
        <v>31</v>
      </c>
      <c r="C23" s="21"/>
      <c r="D23" s="21"/>
      <c r="E23" s="21"/>
      <c r="F23" s="21"/>
      <c r="G23" s="21"/>
      <c r="H23" s="11">
        <v>0</v>
      </c>
      <c r="I23" s="11">
        <v>0</v>
      </c>
      <c r="J23" s="11">
        <v>0</v>
      </c>
      <c r="K23" s="11">
        <v>0</v>
      </c>
      <c r="L23" s="11">
        <v>0</v>
      </c>
      <c r="M23" s="11">
        <v>0</v>
      </c>
      <c r="N23" s="11">
        <v>0</v>
      </c>
      <c r="O23" s="11">
        <v>0</v>
      </c>
      <c r="P23" s="11">
        <v>0</v>
      </c>
      <c r="Q23" s="11">
        <v>0</v>
      </c>
      <c r="R23" s="11">
        <v>0</v>
      </c>
      <c r="S23" s="11">
        <v>0</v>
      </c>
      <c r="T23" s="14">
        <f t="shared" si="1"/>
        <v>0</v>
      </c>
      <c r="U23" s="16">
        <f t="shared" si="2"/>
        <v>0</v>
      </c>
    </row>
    <row r="24" spans="1:21" ht="18">
      <c r="A24" s="2"/>
      <c r="B24" s="20" t="s">
        <v>19</v>
      </c>
      <c r="C24" s="20"/>
      <c r="D24" s="20"/>
      <c r="E24" s="20"/>
      <c r="F24" s="20"/>
      <c r="G24" s="20"/>
      <c r="H24" s="8">
        <v>186.6</v>
      </c>
      <c r="I24" s="8">
        <v>0</v>
      </c>
      <c r="J24" s="8">
        <v>0</v>
      </c>
      <c r="K24" s="8">
        <v>0</v>
      </c>
      <c r="L24" s="8">
        <v>0</v>
      </c>
      <c r="M24" s="8">
        <v>0</v>
      </c>
      <c r="N24" s="8">
        <v>60</v>
      </c>
      <c r="O24" s="8">
        <v>0</v>
      </c>
      <c r="P24" s="8">
        <v>0</v>
      </c>
      <c r="Q24" s="8">
        <v>0</v>
      </c>
      <c r="R24" s="8">
        <v>0</v>
      </c>
      <c r="S24" s="8">
        <v>0</v>
      </c>
      <c r="T24" s="14">
        <f t="shared" si="1"/>
        <v>246.6</v>
      </c>
      <c r="U24" s="16">
        <f t="shared" si="2"/>
        <v>2.4987372814551026E-4</v>
      </c>
    </row>
    <row r="25" spans="1:21" ht="18">
      <c r="A25" s="2"/>
      <c r="B25" s="21" t="s">
        <v>20</v>
      </c>
      <c r="C25" s="21"/>
      <c r="D25" s="21"/>
      <c r="E25" s="21"/>
      <c r="F25" s="21"/>
      <c r="G25" s="21"/>
      <c r="H25" s="11">
        <v>0</v>
      </c>
      <c r="I25" s="11">
        <v>0</v>
      </c>
      <c r="J25" s="11">
        <v>1300</v>
      </c>
      <c r="K25" s="11">
        <v>0</v>
      </c>
      <c r="L25" s="11">
        <v>965.39</v>
      </c>
      <c r="M25" s="11">
        <v>40</v>
      </c>
      <c r="N25" s="11">
        <v>33</v>
      </c>
      <c r="O25" s="11">
        <v>0</v>
      </c>
      <c r="P25" s="11">
        <v>0</v>
      </c>
      <c r="Q25" s="11">
        <v>487</v>
      </c>
      <c r="R25" s="11">
        <v>0</v>
      </c>
      <c r="S25" s="11">
        <v>0</v>
      </c>
      <c r="T25" s="14">
        <f t="shared" si="1"/>
        <v>2825.39</v>
      </c>
      <c r="U25" s="16">
        <f t="shared" si="2"/>
        <v>2.8628983486011488E-3</v>
      </c>
    </row>
    <row r="26" spans="1:21" ht="18">
      <c r="A26" s="2"/>
      <c r="B26" s="20" t="s">
        <v>21</v>
      </c>
      <c r="C26" s="20"/>
      <c r="D26" s="20"/>
      <c r="E26" s="20"/>
      <c r="F26" s="20"/>
      <c r="G26" s="20"/>
      <c r="H26" s="8">
        <v>374.43</v>
      </c>
      <c r="I26" s="8">
        <v>100</v>
      </c>
      <c r="J26" s="8">
        <v>597.23</v>
      </c>
      <c r="K26" s="8">
        <v>1008.2</v>
      </c>
      <c r="L26" s="8">
        <v>155</v>
      </c>
      <c r="M26" s="8">
        <v>57.61</v>
      </c>
      <c r="N26" s="8">
        <v>175.2</v>
      </c>
      <c r="O26" s="8">
        <v>84.5</v>
      </c>
      <c r="P26" s="8">
        <v>276.2</v>
      </c>
      <c r="Q26" s="8">
        <v>26.8</v>
      </c>
      <c r="R26" s="8">
        <v>0</v>
      </c>
      <c r="S26" s="8">
        <v>0</v>
      </c>
      <c r="T26" s="14">
        <f t="shared" si="1"/>
        <v>2855.17</v>
      </c>
      <c r="U26" s="16">
        <f t="shared" si="2"/>
        <v>2.8930736917648688E-3</v>
      </c>
    </row>
    <row r="27" spans="1:21" ht="18">
      <c r="A27" s="2"/>
      <c r="B27" s="21" t="s">
        <v>22</v>
      </c>
      <c r="C27" s="21"/>
      <c r="D27" s="21"/>
      <c r="E27" s="21"/>
      <c r="F27" s="21"/>
      <c r="G27" s="21"/>
      <c r="H27" s="11">
        <v>0</v>
      </c>
      <c r="I27" s="11">
        <v>3.22</v>
      </c>
      <c r="J27" s="11">
        <v>7</v>
      </c>
      <c r="K27" s="11">
        <v>39.5</v>
      </c>
      <c r="L27" s="11">
        <v>0</v>
      </c>
      <c r="M27" s="11">
        <v>6</v>
      </c>
      <c r="N27" s="11">
        <v>7.25</v>
      </c>
      <c r="O27" s="11">
        <v>18.43</v>
      </c>
      <c r="P27" s="11">
        <v>0</v>
      </c>
      <c r="Q27" s="11">
        <v>0</v>
      </c>
      <c r="R27" s="11">
        <v>53.69</v>
      </c>
      <c r="S27" s="11">
        <v>0</v>
      </c>
      <c r="T27" s="14">
        <f t="shared" si="1"/>
        <v>135.09</v>
      </c>
      <c r="U27" s="16">
        <f t="shared" si="2"/>
        <v>1.3688338173226678E-4</v>
      </c>
    </row>
    <row r="28" spans="1:21" ht="18">
      <c r="A28" s="2"/>
      <c r="B28" s="20" t="s">
        <v>23</v>
      </c>
      <c r="C28" s="20"/>
      <c r="D28" s="20"/>
      <c r="E28" s="20"/>
      <c r="F28" s="20"/>
      <c r="G28" s="20"/>
      <c r="H28" s="8">
        <v>243.69</v>
      </c>
      <c r="I28" s="8">
        <v>243.69</v>
      </c>
      <c r="J28" s="8">
        <v>243.69</v>
      </c>
      <c r="K28" s="8">
        <v>429.76</v>
      </c>
      <c r="L28" s="8">
        <v>243.69</v>
      </c>
      <c r="M28" s="8">
        <v>243.69</v>
      </c>
      <c r="N28" s="8">
        <v>243.69</v>
      </c>
      <c r="O28" s="8">
        <v>143.21</v>
      </c>
      <c r="P28" s="8">
        <v>186.07</v>
      </c>
      <c r="Q28" s="8">
        <v>186.07</v>
      </c>
      <c r="R28" s="8">
        <v>186.07</v>
      </c>
      <c r="S28" s="8">
        <v>183.43</v>
      </c>
      <c r="T28" s="14">
        <f t="shared" si="1"/>
        <v>2776.7500000000005</v>
      </c>
      <c r="U28" s="16">
        <f t="shared" si="2"/>
        <v>2.8136126302840464E-3</v>
      </c>
    </row>
    <row r="29" spans="1:21" ht="18">
      <c r="A29" s="2"/>
      <c r="B29" s="21" t="s">
        <v>24</v>
      </c>
      <c r="C29" s="21"/>
      <c r="D29" s="21"/>
      <c r="E29" s="21"/>
      <c r="F29" s="21"/>
      <c r="G29" s="21"/>
      <c r="H29" s="11">
        <v>3563.48</v>
      </c>
      <c r="I29" s="11">
        <v>1357.51</v>
      </c>
      <c r="J29" s="11">
        <v>2724.11</v>
      </c>
      <c r="K29" s="11">
        <v>1359.22</v>
      </c>
      <c r="L29" s="11">
        <v>3029.94</v>
      </c>
      <c r="M29" s="11">
        <v>1623.43</v>
      </c>
      <c r="N29" s="11">
        <v>1563.96</v>
      </c>
      <c r="O29" s="11">
        <v>3663.48</v>
      </c>
      <c r="P29" s="11">
        <v>1086.1500000000001</v>
      </c>
      <c r="Q29" s="11">
        <v>1009.69</v>
      </c>
      <c r="R29" s="11">
        <v>1513.81</v>
      </c>
      <c r="S29" s="11">
        <v>1502.84</v>
      </c>
      <c r="T29" s="14">
        <f t="shared" si="1"/>
        <v>23997.620000000003</v>
      </c>
      <c r="U29" s="16">
        <f t="shared" si="2"/>
        <v>2.43161994161365E-2</v>
      </c>
    </row>
    <row r="30" spans="1:21" ht="18">
      <c r="A30" s="2"/>
      <c r="B30" s="20" t="s">
        <v>28</v>
      </c>
      <c r="C30" s="20"/>
      <c r="D30" s="20"/>
      <c r="E30" s="20"/>
      <c r="F30" s="20"/>
      <c r="G30" s="20"/>
      <c r="H30" s="8">
        <v>1812.56</v>
      </c>
      <c r="I30" s="8">
        <v>1764.89</v>
      </c>
      <c r="J30" s="8">
        <v>1239.3</v>
      </c>
      <c r="K30" s="8">
        <v>530.5</v>
      </c>
      <c r="L30" s="8">
        <v>752.83</v>
      </c>
      <c r="M30" s="8">
        <v>889.92</v>
      </c>
      <c r="N30" s="8">
        <v>1468.9</v>
      </c>
      <c r="O30" s="8">
        <v>3238.1</v>
      </c>
      <c r="P30" s="8">
        <v>2696.37</v>
      </c>
      <c r="Q30" s="8">
        <v>2420.46</v>
      </c>
      <c r="R30" s="8">
        <v>410.75</v>
      </c>
      <c r="S30" s="8">
        <v>0</v>
      </c>
      <c r="T30" s="14">
        <f t="shared" si="1"/>
        <v>17224.579999999998</v>
      </c>
      <c r="U30" s="16">
        <f t="shared" si="2"/>
        <v>1.7453244202516597E-2</v>
      </c>
    </row>
    <row r="31" spans="1:21" ht="18">
      <c r="A31" s="2"/>
      <c r="B31" s="21" t="s">
        <v>25</v>
      </c>
      <c r="C31" s="21"/>
      <c r="D31" s="21"/>
      <c r="E31" s="21"/>
      <c r="F31" s="21"/>
      <c r="G31" s="21"/>
      <c r="H31" s="11">
        <v>1039.74</v>
      </c>
      <c r="I31" s="11">
        <v>1039.74</v>
      </c>
      <c r="J31" s="11">
        <v>986.7</v>
      </c>
      <c r="K31" s="11">
        <v>986.7</v>
      </c>
      <c r="L31" s="11">
        <v>1052.5999999999999</v>
      </c>
      <c r="M31" s="11">
        <v>1366.2</v>
      </c>
      <c r="N31" s="11">
        <v>1062.5999999999999</v>
      </c>
      <c r="O31" s="11">
        <v>1062.5999999999999</v>
      </c>
      <c r="P31" s="11">
        <v>986.7</v>
      </c>
      <c r="Q31" s="11">
        <v>1217.7</v>
      </c>
      <c r="R31" s="11">
        <v>1294.4000000000001</v>
      </c>
      <c r="S31" s="11">
        <v>1050.5</v>
      </c>
      <c r="T31" s="14">
        <f t="shared" si="1"/>
        <v>13146.18</v>
      </c>
      <c r="U31" s="16">
        <f t="shared" si="2"/>
        <v>1.3320701571256871E-2</v>
      </c>
    </row>
    <row r="32" spans="1:21" ht="18">
      <c r="A32" s="2"/>
      <c r="B32" s="20" t="s">
        <v>26</v>
      </c>
      <c r="C32" s="20"/>
      <c r="D32" s="20"/>
      <c r="E32" s="20"/>
      <c r="F32" s="20"/>
      <c r="G32" s="20"/>
      <c r="H32" s="8">
        <v>0</v>
      </c>
      <c r="I32" s="8">
        <v>20</v>
      </c>
      <c r="J32" s="8">
        <v>0</v>
      </c>
      <c r="K32" s="8">
        <v>0</v>
      </c>
      <c r="L32" s="8">
        <v>0</v>
      </c>
      <c r="M32" s="8">
        <v>0</v>
      </c>
      <c r="N32" s="8">
        <v>0</v>
      </c>
      <c r="O32" s="8">
        <v>60</v>
      </c>
      <c r="P32" s="8">
        <v>128</v>
      </c>
      <c r="Q32" s="8">
        <v>0</v>
      </c>
      <c r="R32" s="8">
        <v>20</v>
      </c>
      <c r="S32" s="8">
        <v>0</v>
      </c>
      <c r="T32" s="14">
        <f t="shared" si="1"/>
        <v>228</v>
      </c>
      <c r="U32" s="16">
        <f t="shared" si="2"/>
        <v>2.3102680461142071E-4</v>
      </c>
    </row>
    <row r="33" spans="1:21" ht="18">
      <c r="A33" s="2"/>
      <c r="B33" s="21" t="s">
        <v>29</v>
      </c>
      <c r="C33" s="21"/>
      <c r="D33" s="21"/>
      <c r="E33" s="21"/>
      <c r="F33" s="21"/>
      <c r="G33" s="21"/>
      <c r="H33" s="11">
        <v>0</v>
      </c>
      <c r="I33" s="11">
        <v>0</v>
      </c>
      <c r="J33" s="11">
        <v>0</v>
      </c>
      <c r="K33" s="11">
        <v>200</v>
      </c>
      <c r="L33" s="11">
        <v>860</v>
      </c>
      <c r="M33" s="11">
        <v>860</v>
      </c>
      <c r="N33" s="11">
        <v>660</v>
      </c>
      <c r="O33" s="11">
        <v>660</v>
      </c>
      <c r="P33" s="11">
        <v>660</v>
      </c>
      <c r="Q33" s="11">
        <v>660</v>
      </c>
      <c r="R33" s="11">
        <v>660</v>
      </c>
      <c r="S33" s="11">
        <v>0</v>
      </c>
      <c r="T33" s="14">
        <f t="shared" si="1"/>
        <v>5220</v>
      </c>
      <c r="U33" s="16">
        <f>T33/$T$7</f>
        <v>5.2892978950509475E-3</v>
      </c>
    </row>
    <row r="34" spans="1:21" ht="18">
      <c r="A34" s="2"/>
      <c r="B34" s="24" t="s">
        <v>35</v>
      </c>
      <c r="C34" s="24"/>
      <c r="D34" s="24"/>
      <c r="E34" s="24"/>
      <c r="F34" s="24"/>
      <c r="G34" s="24"/>
      <c r="H34" s="9">
        <f t="shared" ref="H34:R34" si="3">H4-H7</f>
        <v>-15234.279999999999</v>
      </c>
      <c r="I34" s="10">
        <f t="shared" si="3"/>
        <v>10235.479999999996</v>
      </c>
      <c r="J34" s="10">
        <f t="shared" si="3"/>
        <v>39466.10000000002</v>
      </c>
      <c r="K34" s="9">
        <f t="shared" si="3"/>
        <v>-2660.3099999999977</v>
      </c>
      <c r="L34" s="10">
        <f t="shared" si="3"/>
        <v>15968.440000000002</v>
      </c>
      <c r="M34" s="10">
        <f t="shared" si="3"/>
        <v>11642.480000000025</v>
      </c>
      <c r="N34" s="9">
        <f t="shared" si="3"/>
        <v>-5898.960000000021</v>
      </c>
      <c r="O34" s="10">
        <f t="shared" si="3"/>
        <v>29139.699999999997</v>
      </c>
      <c r="P34" s="10">
        <f t="shared" si="3"/>
        <v>17858.600000000035</v>
      </c>
      <c r="Q34" s="10">
        <f t="shared" si="3"/>
        <v>22875.429999999978</v>
      </c>
      <c r="R34" s="10">
        <f t="shared" si="3"/>
        <v>6681.9500000000262</v>
      </c>
      <c r="S34" s="9">
        <f>S4-S7</f>
        <v>-12055.729999999967</v>
      </c>
      <c r="T34" s="10">
        <f>SUM(H34:S34)</f>
        <v>118018.9000000001</v>
      </c>
      <c r="U34" s="17"/>
    </row>
    <row r="35" spans="1:21">
      <c r="G35" s="18"/>
      <c r="H35" s="18"/>
    </row>
    <row r="36" spans="1:21" ht="18">
      <c r="C36" s="25" t="s">
        <v>36</v>
      </c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1"/>
      <c r="P36" s="1"/>
      <c r="Q36" s="1"/>
      <c r="R36" s="1"/>
      <c r="S36" s="1"/>
      <c r="T36" s="1"/>
    </row>
    <row r="37" spans="1:21" ht="18"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1"/>
      <c r="P37" s="1"/>
      <c r="Q37" s="1"/>
      <c r="R37" s="1"/>
      <c r="S37" s="1"/>
      <c r="T37" s="1"/>
    </row>
    <row r="38" spans="1:21" ht="18">
      <c r="K38" s="1"/>
      <c r="L38" s="1"/>
      <c r="M38" s="1"/>
      <c r="N38" s="1"/>
      <c r="O38" s="1"/>
      <c r="P38" s="1"/>
      <c r="Q38" s="1"/>
      <c r="R38" s="1"/>
      <c r="S38" s="1"/>
      <c r="T38" s="1"/>
    </row>
    <row r="39" spans="1:21" ht="18">
      <c r="K39" s="1"/>
      <c r="L39" s="1"/>
      <c r="M39" s="1"/>
      <c r="N39" s="1"/>
      <c r="O39" s="1"/>
      <c r="P39" s="1"/>
      <c r="Q39" s="1"/>
      <c r="R39" s="1"/>
      <c r="S39" s="1"/>
      <c r="T39" s="1"/>
    </row>
    <row r="40" spans="1:21" ht="18">
      <c r="K40" s="1"/>
      <c r="L40" s="1"/>
      <c r="M40" s="1"/>
      <c r="N40" s="1"/>
      <c r="O40" s="1"/>
      <c r="P40" s="1"/>
      <c r="Q40" s="1"/>
      <c r="R40" s="1"/>
      <c r="S40" s="1"/>
      <c r="T40" s="1"/>
    </row>
    <row r="41" spans="1:21" ht="18">
      <c r="K41" s="1"/>
      <c r="L41" s="1"/>
      <c r="M41" s="1"/>
      <c r="N41" s="1"/>
      <c r="O41" s="1"/>
      <c r="P41" s="1"/>
      <c r="Q41" s="1"/>
      <c r="R41" s="1"/>
      <c r="S41" s="1"/>
      <c r="T41" s="1"/>
    </row>
    <row r="42" spans="1:21" ht="18">
      <c r="K42" s="1"/>
      <c r="L42" s="1"/>
      <c r="M42" s="1"/>
      <c r="N42" s="1"/>
      <c r="O42" s="1"/>
      <c r="P42" s="1"/>
      <c r="Q42" s="1"/>
      <c r="R42" s="1"/>
      <c r="S42" s="1"/>
      <c r="T42" s="1"/>
    </row>
    <row r="43" spans="1:21" ht="18">
      <c r="K43" s="1"/>
      <c r="L43" s="1"/>
      <c r="M43" s="1"/>
      <c r="N43" s="1"/>
      <c r="O43" s="1"/>
      <c r="P43" s="1"/>
      <c r="Q43" s="1"/>
      <c r="R43" s="1"/>
      <c r="S43" s="1"/>
      <c r="T43" s="1"/>
    </row>
  </sheetData>
  <mergeCells count="34">
    <mergeCell ref="B24:G24"/>
    <mergeCell ref="B22:G22"/>
    <mergeCell ref="B2:U2"/>
    <mergeCell ref="B30:G30"/>
    <mergeCell ref="B34:G34"/>
    <mergeCell ref="B8:G8"/>
    <mergeCell ref="B9:G9"/>
    <mergeCell ref="B10:G10"/>
    <mergeCell ref="B11:G11"/>
    <mergeCell ref="B25:G25"/>
    <mergeCell ref="B13:G13"/>
    <mergeCell ref="B14:G14"/>
    <mergeCell ref="B15:G15"/>
    <mergeCell ref="B16:G16"/>
    <mergeCell ref="B18:G18"/>
    <mergeCell ref="B19:G19"/>
    <mergeCell ref="B21:G21"/>
    <mergeCell ref="B23:G23"/>
    <mergeCell ref="C36:N37"/>
    <mergeCell ref="B1:U1"/>
    <mergeCell ref="B26:G26"/>
    <mergeCell ref="B28:G28"/>
    <mergeCell ref="B27:G27"/>
    <mergeCell ref="B29:G29"/>
    <mergeCell ref="B12:G12"/>
    <mergeCell ref="B3:G3"/>
    <mergeCell ref="B4:G4"/>
    <mergeCell ref="B5:G5"/>
    <mergeCell ref="B6:G6"/>
    <mergeCell ref="B7:G7"/>
    <mergeCell ref="B17:G17"/>
    <mergeCell ref="B31:G31"/>
    <mergeCell ref="B32:G32"/>
    <mergeCell ref="B33:G33"/>
  </mergeCells>
  <printOptions gridLines="1"/>
  <pageMargins left="0.51181102362204722" right="0.51181102362204722" top="0.78740157480314965" bottom="0.78740157480314965" header="0.31496062992125984" footer="0.31496062992125984"/>
  <pageSetup paperSize="9" scale="85" orientation="landscape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Rec_Desp_Rest_CAMPUS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DIRETORIA</dc:creator>
  <cp:lastModifiedBy>DIRETORIA</cp:lastModifiedBy>
  <cp:lastPrinted>2017-07-26T21:22:05Z</cp:lastPrinted>
  <dcterms:created xsi:type="dcterms:W3CDTF">2017-07-26T21:11:45Z</dcterms:created>
  <dcterms:modified xsi:type="dcterms:W3CDTF">2018-05-10T21:44:39Z</dcterms:modified>
</cp:coreProperties>
</file>